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اللؤلؤه\اللؤلؤه شهر 11\"/>
    </mc:Choice>
  </mc:AlternateContent>
  <xr:revisionPtr revIDLastSave="0" documentId="13_ncr:1_{B72CED94-2FA6-4743-B6B8-C0B59D6D6401}" xr6:coauthVersionLast="47" xr6:coauthVersionMax="47" xr10:uidLastSave="{00000000-0000-0000-0000-000000000000}"/>
  <bookViews>
    <workbookView xWindow="-120" yWindow="-120" windowWidth="29040" windowHeight="15840" activeTab="1" xr2:uid="{DED50ADD-4514-421E-854C-FF3A0B8E5A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2" l="1"/>
  <c r="H21" i="2"/>
  <c r="J6" i="2"/>
  <c r="J21" i="2" s="1"/>
  <c r="D31" i="2" l="1"/>
  <c r="D35" i="2" s="1"/>
  <c r="B22" i="2"/>
  <c r="D7" i="2" l="1"/>
  <c r="E20" i="1"/>
  <c r="D22" i="2" l="1"/>
  <c r="G6" i="1"/>
  <c r="G20" i="1" s="1"/>
  <c r="F22" i="1" l="1"/>
</calcChain>
</file>

<file path=xl/sharedStrings.xml><?xml version="1.0" encoding="utf-8"?>
<sst xmlns="http://schemas.openxmlformats.org/spreadsheetml/2006/main" count="98" uniqueCount="54">
  <si>
    <t>مجمل ربح الشهر السابق</t>
  </si>
  <si>
    <t>مرتبات الموظفين</t>
  </si>
  <si>
    <t>صافي ربح الفتره</t>
  </si>
  <si>
    <t xml:space="preserve">الإيرادات </t>
  </si>
  <si>
    <t>أرباح وخسائر اللؤلؤة عن شهر أكتوبر</t>
  </si>
  <si>
    <t>الأفراح</t>
  </si>
  <si>
    <t>إيرادات اخري</t>
  </si>
  <si>
    <t>إيجارات</t>
  </si>
  <si>
    <t>م.تأسيس</t>
  </si>
  <si>
    <t>خامات وتكلفة مبيعات</t>
  </si>
  <si>
    <t>أجهزة</t>
  </si>
  <si>
    <t>إيجار مولدات ومواتير</t>
  </si>
  <si>
    <t>دعايه وإعلان ومتعهدين</t>
  </si>
  <si>
    <t>مصاريف الصيانة والسيارة</t>
  </si>
  <si>
    <t>عهد معلقة</t>
  </si>
  <si>
    <t>نقل وإكراميات وعمولات وم.نثرية ونت</t>
  </si>
  <si>
    <t>غرامات</t>
  </si>
  <si>
    <t>تبرعات</t>
  </si>
  <si>
    <t>المنظفات وشركة الرش</t>
  </si>
  <si>
    <t>نقدية من خزينة الشركة</t>
  </si>
  <si>
    <t>مبيعات الكافيتريا</t>
  </si>
  <si>
    <t>رسوم الدخول</t>
  </si>
  <si>
    <t>مبيعات المطعم الرئيسي</t>
  </si>
  <si>
    <t>مبيعات مطعم كرنر</t>
  </si>
  <si>
    <t>مبيعات الباركينج</t>
  </si>
  <si>
    <t>مبيعات البار</t>
  </si>
  <si>
    <t>تسوية وجبات خارجية</t>
  </si>
  <si>
    <t>وارد من وجبات الأفراح</t>
  </si>
  <si>
    <t>مبيعات الماركت</t>
  </si>
  <si>
    <t>صافي خسارة الفتره</t>
  </si>
  <si>
    <t>مرتبات ومستحقات شهور سابقةالموظفين</t>
  </si>
  <si>
    <t>الكاجوال</t>
  </si>
  <si>
    <t xml:space="preserve">سلف ورواتب الموظفين </t>
  </si>
  <si>
    <t>دعايه وإعلان ومتعهدين وعمولات</t>
  </si>
  <si>
    <t>نقل وإكراميات وم.نثرية ونت</t>
  </si>
  <si>
    <t>مصاريف السيارة</t>
  </si>
  <si>
    <t>صيانة</t>
  </si>
  <si>
    <t>غرامات وخصومات ومصاريف حكوميه</t>
  </si>
  <si>
    <t>خامات وتكلفة مبيعات ومستلزمات أفراح</t>
  </si>
  <si>
    <t>المنظفات وشركة الرش والمزروعات</t>
  </si>
  <si>
    <t>مرتجع</t>
  </si>
  <si>
    <t>وارد من خزينة الشركة</t>
  </si>
  <si>
    <t>وارد من م/صلاح</t>
  </si>
  <si>
    <t>عهد تحت التسوية</t>
  </si>
  <si>
    <t>عهدة ا. ايهاب الرفاعى</t>
  </si>
  <si>
    <t>28/10/2023</t>
  </si>
  <si>
    <t>عهدة م. صلاح</t>
  </si>
  <si>
    <t>13/11/2023</t>
  </si>
  <si>
    <t>عهدة المحاسب القانوني(يوسف جمال)</t>
  </si>
  <si>
    <t>16/11/2023</t>
  </si>
  <si>
    <t xml:space="preserve">عهدة (كارم محمود )لشراء قطع غيار للثلاجات </t>
  </si>
  <si>
    <t>أرباح وخسائر اللؤلؤة عن شهر نوفمبر 2023</t>
  </si>
  <si>
    <t>ريسبشن / سرفيس</t>
  </si>
  <si>
    <t>عهدة ا. ايهاب احمد عبد الحميد (السائق) تصيانة سيارة م. صلاح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</si>
</sst>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2" xfId="0" applyFont="1" applyBorder="1"/>
    <xf numFmtId="0" fontId="1" fillId="0" borderId="9" xfId="0" applyFont="1" applyBorder="1"/>
    <xf numFmtId="0" fontId="1" fillId="0" borderId="8" xfId="0" applyFont="1" applyBorder="1"/>
    <xf numFmtId="0" fontId="1" fillId="0" borderId="12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0" xfId="0" applyFont="1"/>
    <xf numFmtId="14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  <xf numFmtId="0" fontId="5" fillId="0" borderId="2" xfId="0" applyFont="1" applyBorder="1"/>
    <xf numFmtId="0" fontId="5" fillId="0" borderId="22" xfId="0" applyFont="1" applyBorder="1" applyAlignment="1">
      <alignment horizontal="center"/>
    </xf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E3:I22"/>
  <sheetViews>
    <sheetView rightToLeft="1" workbookViewId="0">
      <selection activeCell="E7" sqref="E7"/>
    </sheetView>
  </sheetViews>
  <sheetFormatPr defaultRowHeight="15" x14ac:dyDescent="0.25"/>
  <cols>
    <col min="4" max="4" width="10" customWidth="1"/>
    <col min="5" max="5" width="12.28515625" bestFit="1" customWidth="1"/>
    <col min="6" max="6" width="39.5703125" bestFit="1" customWidth="1"/>
    <col min="7" max="7" width="12.28515625" bestFit="1" customWidth="1"/>
    <col min="8" max="8" width="10.7109375" bestFit="1" customWidth="1"/>
    <col min="9" max="9" width="38.71093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5:9" ht="24.75" customHeight="1" x14ac:dyDescent="0.25">
      <c r="E3" s="49" t="s">
        <v>4</v>
      </c>
      <c r="F3" s="49"/>
      <c r="G3" s="49"/>
      <c r="H3" s="49"/>
      <c r="I3" s="49"/>
    </row>
    <row r="4" spans="5:9" ht="15.75" thickBot="1" x14ac:dyDescent="0.3"/>
    <row r="5" spans="5:9" ht="21" x14ac:dyDescent="0.35">
      <c r="E5" s="1">
        <v>198230</v>
      </c>
      <c r="F5" s="2" t="s">
        <v>1</v>
      </c>
      <c r="G5" s="2">
        <v>15180</v>
      </c>
      <c r="H5" s="2"/>
      <c r="I5" s="3" t="s">
        <v>0</v>
      </c>
    </row>
    <row r="6" spans="5:9" ht="21" x14ac:dyDescent="0.35">
      <c r="E6" s="4">
        <v>8100</v>
      </c>
      <c r="F6" s="5" t="s">
        <v>7</v>
      </c>
      <c r="G6" s="5">
        <f>H7+H8+H9+H10+H11+H12+H13+H14+H15+H16+H17+H18+H19</f>
        <v>1239202</v>
      </c>
      <c r="H6" s="5"/>
      <c r="I6" s="6" t="s">
        <v>3</v>
      </c>
    </row>
    <row r="7" spans="5:9" ht="21" x14ac:dyDescent="0.35">
      <c r="E7" s="4">
        <v>335448</v>
      </c>
      <c r="F7" s="5" t="s">
        <v>8</v>
      </c>
      <c r="G7" s="5"/>
      <c r="H7" s="5">
        <v>670795</v>
      </c>
      <c r="I7" s="6" t="s">
        <v>19</v>
      </c>
    </row>
    <row r="8" spans="5:9" ht="21" x14ac:dyDescent="0.35">
      <c r="E8" s="4">
        <v>56619</v>
      </c>
      <c r="F8" s="5" t="s">
        <v>12</v>
      </c>
      <c r="G8" s="5"/>
      <c r="H8" s="5">
        <v>282500</v>
      </c>
      <c r="I8" s="6" t="s">
        <v>5</v>
      </c>
    </row>
    <row r="9" spans="5:9" ht="21" x14ac:dyDescent="0.35">
      <c r="E9" s="4">
        <v>323565</v>
      </c>
      <c r="F9" s="5" t="s">
        <v>9</v>
      </c>
      <c r="G9" s="5"/>
      <c r="H9" s="5">
        <v>77040</v>
      </c>
      <c r="I9" s="6" t="s">
        <v>20</v>
      </c>
    </row>
    <row r="10" spans="5:9" ht="21" x14ac:dyDescent="0.35">
      <c r="E10" s="4">
        <v>15700</v>
      </c>
      <c r="F10" s="5" t="s">
        <v>10</v>
      </c>
      <c r="G10" s="5"/>
      <c r="H10" s="5">
        <v>48915</v>
      </c>
      <c r="I10" s="6" t="s">
        <v>22</v>
      </c>
    </row>
    <row r="11" spans="5:9" ht="21" x14ac:dyDescent="0.35">
      <c r="E11" s="4">
        <v>33300</v>
      </c>
      <c r="F11" s="5" t="s">
        <v>11</v>
      </c>
      <c r="G11" s="5"/>
      <c r="H11" s="5">
        <v>2245</v>
      </c>
      <c r="I11" s="6" t="s">
        <v>23</v>
      </c>
    </row>
    <row r="12" spans="5:9" ht="21" x14ac:dyDescent="0.35">
      <c r="E12" s="4">
        <v>12175</v>
      </c>
      <c r="F12" s="5" t="s">
        <v>15</v>
      </c>
      <c r="G12" s="5"/>
      <c r="H12" s="5">
        <v>4300</v>
      </c>
      <c r="I12" s="6" t="s">
        <v>26</v>
      </c>
    </row>
    <row r="13" spans="5:9" ht="21" x14ac:dyDescent="0.35">
      <c r="E13" s="4">
        <v>16765</v>
      </c>
      <c r="F13" s="5" t="s">
        <v>13</v>
      </c>
      <c r="G13" s="5"/>
      <c r="H13" s="5">
        <v>34278</v>
      </c>
      <c r="I13" s="6" t="s">
        <v>27</v>
      </c>
    </row>
    <row r="14" spans="5:9" ht="21" x14ac:dyDescent="0.35">
      <c r="E14" s="4">
        <v>120000</v>
      </c>
      <c r="F14" s="5" t="s">
        <v>14</v>
      </c>
      <c r="G14" s="5"/>
      <c r="H14" s="5">
        <v>6050</v>
      </c>
      <c r="I14" s="6" t="s">
        <v>21</v>
      </c>
    </row>
    <row r="15" spans="5:9" ht="21" x14ac:dyDescent="0.35">
      <c r="E15" s="4">
        <v>25000</v>
      </c>
      <c r="F15" s="5" t="s">
        <v>16</v>
      </c>
      <c r="G15" s="5"/>
      <c r="H15" s="5">
        <v>8860</v>
      </c>
      <c r="I15" s="6" t="s">
        <v>24</v>
      </c>
    </row>
    <row r="16" spans="5:9" ht="21" x14ac:dyDescent="0.35">
      <c r="E16" s="4">
        <v>61500</v>
      </c>
      <c r="F16" s="5" t="s">
        <v>17</v>
      </c>
      <c r="G16" s="5"/>
      <c r="H16" s="5">
        <v>215</v>
      </c>
      <c r="I16" s="6" t="s">
        <v>25</v>
      </c>
    </row>
    <row r="17" spans="5:9" ht="21" x14ac:dyDescent="0.35">
      <c r="E17" s="4">
        <v>11947</v>
      </c>
      <c r="F17" s="5" t="s">
        <v>18</v>
      </c>
      <c r="G17" s="5"/>
      <c r="H17" s="5">
        <v>83346</v>
      </c>
      <c r="I17" s="6" t="s">
        <v>6</v>
      </c>
    </row>
    <row r="18" spans="5:9" ht="21" x14ac:dyDescent="0.35">
      <c r="E18" s="4"/>
      <c r="F18" s="5"/>
      <c r="G18" s="5"/>
      <c r="H18" s="5">
        <v>20658</v>
      </c>
      <c r="I18" s="6" t="s">
        <v>28</v>
      </c>
    </row>
    <row r="19" spans="5:9" ht="21.75" thickBot="1" x14ac:dyDescent="0.4">
      <c r="E19" s="7">
        <v>36033</v>
      </c>
      <c r="F19" s="5" t="s">
        <v>2</v>
      </c>
      <c r="G19" s="8"/>
      <c r="H19" s="5"/>
      <c r="I19" s="6"/>
    </row>
    <row r="20" spans="5:9" ht="21.75" thickBot="1" x14ac:dyDescent="0.4">
      <c r="E20" s="9">
        <f>SUM(E5:E19)</f>
        <v>1254382</v>
      </c>
      <c r="F20" s="12"/>
      <c r="G20" s="9">
        <f>SUM(G5:G19)</f>
        <v>1254382</v>
      </c>
      <c r="H20" s="10"/>
      <c r="I20" s="11"/>
    </row>
    <row r="22" spans="5:9" x14ac:dyDescent="0.25">
      <c r="F22">
        <f>G20-E20</f>
        <v>0</v>
      </c>
    </row>
  </sheetData>
  <mergeCells count="1">
    <mergeCell ref="E3:I3"/>
  </mergeCells>
  <pageMargins left="0.7" right="0.7" top="2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D929E-5C02-443E-B817-F301A582711C}">
  <dimension ref="B4:L35"/>
  <sheetViews>
    <sheetView rightToLeft="1" tabSelected="1" topLeftCell="D1" zoomScale="69" zoomScaleNormal="69" workbookViewId="0">
      <selection activeCell="I13" sqref="I13"/>
    </sheetView>
  </sheetViews>
  <sheetFormatPr defaultRowHeight="35.25" customHeight="1" x14ac:dyDescent="0.4"/>
  <cols>
    <col min="1" max="1" width="9.140625" style="13"/>
    <col min="2" max="2" width="27.28515625" style="13" bestFit="1" customWidth="1"/>
    <col min="3" max="3" width="114.28515625" style="13" bestFit="1" customWidth="1"/>
    <col min="4" max="5" width="17.42578125" style="13" bestFit="1" customWidth="1"/>
    <col min="6" max="6" width="45.140625" style="13" bestFit="1" customWidth="1"/>
    <col min="7" max="7" width="42.85546875" style="13" customWidth="1"/>
    <col min="8" max="8" width="22.85546875" style="13" bestFit="1" customWidth="1"/>
    <col min="9" max="9" width="75.140625" style="13" bestFit="1" customWidth="1"/>
    <col min="10" max="10" width="22.85546875" style="13" bestFit="1" customWidth="1"/>
    <col min="11" max="11" width="17.42578125" style="13" bestFit="1" customWidth="1"/>
    <col min="12" max="12" width="43.85546875" style="13" bestFit="1" customWidth="1"/>
    <col min="13" max="16384" width="9.140625" style="13"/>
  </cols>
  <sheetData>
    <row r="4" spans="2:12" s="14" customFormat="1" ht="35.25" customHeight="1" x14ac:dyDescent="0.5">
      <c r="B4" s="50" t="s">
        <v>51</v>
      </c>
      <c r="C4" s="50"/>
      <c r="D4" s="50"/>
      <c r="E4" s="50"/>
      <c r="F4" s="50"/>
      <c r="G4" s="15"/>
      <c r="H4" s="50" t="s">
        <v>51</v>
      </c>
      <c r="I4" s="50"/>
      <c r="J4" s="50"/>
      <c r="K4" s="50"/>
      <c r="L4" s="50"/>
    </row>
    <row r="5" spans="2:12" ht="35.25" customHeight="1" thickBot="1" x14ac:dyDescent="0.55000000000000004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2:12" ht="35.25" customHeight="1" x14ac:dyDescent="0.5">
      <c r="B6" s="16">
        <v>137261</v>
      </c>
      <c r="C6" s="17" t="s">
        <v>30</v>
      </c>
      <c r="D6" s="17">
        <v>36063</v>
      </c>
      <c r="E6" s="17"/>
      <c r="F6" s="18" t="s">
        <v>0</v>
      </c>
      <c r="G6" s="15"/>
      <c r="H6" s="16">
        <v>137261</v>
      </c>
      <c r="I6" s="17" t="s">
        <v>30</v>
      </c>
      <c r="J6" s="17">
        <f>K7+K8+K9+K10+K11+K12+K13+K14+K15+K16</f>
        <v>522447</v>
      </c>
      <c r="K6" s="17"/>
      <c r="L6" s="18" t="s">
        <v>3</v>
      </c>
    </row>
    <row r="7" spans="2:12" ht="35.25" customHeight="1" x14ac:dyDescent="0.5">
      <c r="B7" s="21">
        <v>42500</v>
      </c>
      <c r="C7" s="19" t="s">
        <v>32</v>
      </c>
      <c r="D7" s="19">
        <f>E8+E9+E10+E11+E12+E13+E14+E15+E16+E17+E18+E19</f>
        <v>732447</v>
      </c>
      <c r="E7" s="19"/>
      <c r="F7" s="20" t="s">
        <v>3</v>
      </c>
      <c r="G7" s="15"/>
      <c r="H7" s="21">
        <v>42500</v>
      </c>
      <c r="I7" s="19" t="s">
        <v>32</v>
      </c>
      <c r="J7" s="19"/>
      <c r="K7" s="19">
        <v>151250</v>
      </c>
      <c r="L7" s="20" t="s">
        <v>5</v>
      </c>
    </row>
    <row r="8" spans="2:12" ht="35.25" customHeight="1" x14ac:dyDescent="0.5">
      <c r="B8" s="21">
        <v>5883</v>
      </c>
      <c r="C8" s="19" t="s">
        <v>31</v>
      </c>
      <c r="D8" s="19"/>
      <c r="E8" s="19">
        <v>155000</v>
      </c>
      <c r="F8" s="20" t="s">
        <v>41</v>
      </c>
      <c r="G8" s="15"/>
      <c r="H8" s="21">
        <v>5883</v>
      </c>
      <c r="I8" s="19" t="s">
        <v>31</v>
      </c>
      <c r="J8" s="19"/>
      <c r="K8" s="19">
        <v>49090</v>
      </c>
      <c r="L8" s="20" t="s">
        <v>20</v>
      </c>
    </row>
    <row r="9" spans="2:12" ht="35.25" customHeight="1" x14ac:dyDescent="0.5">
      <c r="B9" s="21">
        <v>163911</v>
      </c>
      <c r="C9" s="19" t="s">
        <v>8</v>
      </c>
      <c r="D9" s="19"/>
      <c r="E9" s="19">
        <v>55000</v>
      </c>
      <c r="F9" s="20" t="s">
        <v>42</v>
      </c>
      <c r="G9" s="15"/>
      <c r="H9" s="21">
        <v>11700</v>
      </c>
      <c r="I9" s="19" t="s">
        <v>7</v>
      </c>
      <c r="J9" s="19"/>
      <c r="K9" s="19">
        <v>224905</v>
      </c>
      <c r="L9" s="20" t="s">
        <v>22</v>
      </c>
    </row>
    <row r="10" spans="2:12" ht="35.25" customHeight="1" x14ac:dyDescent="0.5">
      <c r="B10" s="21">
        <v>11700</v>
      </c>
      <c r="C10" s="19" t="s">
        <v>7</v>
      </c>
      <c r="D10" s="19"/>
      <c r="E10" s="19">
        <v>151250</v>
      </c>
      <c r="F10" s="20" t="s">
        <v>5</v>
      </c>
      <c r="G10" s="15"/>
      <c r="H10" s="21">
        <v>36950</v>
      </c>
      <c r="I10" s="19" t="s">
        <v>33</v>
      </c>
      <c r="J10" s="19"/>
      <c r="K10" s="19">
        <v>11785</v>
      </c>
      <c r="L10" s="20" t="s">
        <v>23</v>
      </c>
    </row>
    <row r="11" spans="2:12" ht="35.25" customHeight="1" x14ac:dyDescent="0.5">
      <c r="B11" s="21">
        <v>36950</v>
      </c>
      <c r="C11" s="19" t="s">
        <v>33</v>
      </c>
      <c r="D11" s="19"/>
      <c r="E11" s="19">
        <v>49090</v>
      </c>
      <c r="F11" s="20" t="s">
        <v>20</v>
      </c>
      <c r="G11" s="15"/>
      <c r="H11" s="21">
        <v>270174</v>
      </c>
      <c r="I11" s="19" t="s">
        <v>38</v>
      </c>
      <c r="J11" s="19"/>
      <c r="K11" s="19">
        <v>18140</v>
      </c>
      <c r="L11" s="20" t="s">
        <v>21</v>
      </c>
    </row>
    <row r="12" spans="2:12" ht="35.25" customHeight="1" x14ac:dyDescent="0.5">
      <c r="B12" s="21">
        <v>270174</v>
      </c>
      <c r="C12" s="19" t="s">
        <v>38</v>
      </c>
      <c r="D12" s="19"/>
      <c r="E12" s="19">
        <v>224905</v>
      </c>
      <c r="F12" s="20" t="s">
        <v>22</v>
      </c>
      <c r="G12" s="15"/>
      <c r="H12" s="21">
        <v>3100</v>
      </c>
      <c r="I12" s="19" t="s">
        <v>10</v>
      </c>
      <c r="J12" s="19"/>
      <c r="K12" s="19">
        <v>2890</v>
      </c>
      <c r="L12" s="20" t="s">
        <v>24</v>
      </c>
    </row>
    <row r="13" spans="2:12" ht="35.25" customHeight="1" x14ac:dyDescent="0.5">
      <c r="B13" s="21">
        <v>3100</v>
      </c>
      <c r="C13" s="19" t="s">
        <v>10</v>
      </c>
      <c r="D13" s="19"/>
      <c r="E13" s="19">
        <v>11785</v>
      </c>
      <c r="F13" s="20" t="s">
        <v>23</v>
      </c>
      <c r="G13" s="15"/>
      <c r="H13" s="21">
        <v>600</v>
      </c>
      <c r="I13" s="19" t="s">
        <v>11</v>
      </c>
      <c r="J13" s="19"/>
      <c r="K13" s="19">
        <v>16830</v>
      </c>
      <c r="L13" s="20" t="s">
        <v>6</v>
      </c>
    </row>
    <row r="14" spans="2:12" ht="35.25" customHeight="1" x14ac:dyDescent="0.5">
      <c r="B14" s="21">
        <v>600</v>
      </c>
      <c r="C14" s="19" t="s">
        <v>11</v>
      </c>
      <c r="D14" s="19"/>
      <c r="E14" s="19">
        <v>18140</v>
      </c>
      <c r="F14" s="20" t="s">
        <v>21</v>
      </c>
      <c r="G14" s="15"/>
      <c r="H14" s="21">
        <v>12012.5</v>
      </c>
      <c r="I14" s="19" t="s">
        <v>34</v>
      </c>
      <c r="J14" s="19"/>
      <c r="K14" s="19">
        <v>7451</v>
      </c>
      <c r="L14" s="20" t="s">
        <v>28</v>
      </c>
    </row>
    <row r="15" spans="2:12" ht="35.25" customHeight="1" x14ac:dyDescent="0.5">
      <c r="B15" s="21">
        <v>12012.5</v>
      </c>
      <c r="C15" s="19" t="s">
        <v>34</v>
      </c>
      <c r="D15" s="19"/>
      <c r="E15" s="19">
        <v>2890</v>
      </c>
      <c r="F15" s="20" t="s">
        <v>24</v>
      </c>
      <c r="G15" s="15"/>
      <c r="H15" s="21">
        <v>6745</v>
      </c>
      <c r="I15" s="19" t="s">
        <v>35</v>
      </c>
      <c r="J15" s="19"/>
      <c r="K15" s="19">
        <v>29556</v>
      </c>
      <c r="L15" s="20" t="s">
        <v>52</v>
      </c>
    </row>
    <row r="16" spans="2:12" ht="35.25" customHeight="1" x14ac:dyDescent="0.5">
      <c r="B16" s="21">
        <v>6745</v>
      </c>
      <c r="C16" s="19" t="s">
        <v>35</v>
      </c>
      <c r="D16" s="19"/>
      <c r="E16" s="19">
        <v>16830</v>
      </c>
      <c r="F16" s="20" t="s">
        <v>6</v>
      </c>
      <c r="G16" s="15"/>
      <c r="H16" s="21">
        <v>35500</v>
      </c>
      <c r="I16" s="19" t="s">
        <v>14</v>
      </c>
      <c r="J16" s="19"/>
      <c r="K16" s="19">
        <v>10550</v>
      </c>
      <c r="L16" s="20" t="s">
        <v>40</v>
      </c>
    </row>
    <row r="17" spans="2:12" ht="35.25" customHeight="1" x14ac:dyDescent="0.5">
      <c r="B17" s="21">
        <v>35500</v>
      </c>
      <c r="C17" s="19" t="s">
        <v>14</v>
      </c>
      <c r="D17" s="19"/>
      <c r="E17" s="19">
        <v>7451</v>
      </c>
      <c r="F17" s="20" t="s">
        <v>28</v>
      </c>
      <c r="G17" s="15"/>
      <c r="H17" s="21">
        <v>532</v>
      </c>
      <c r="I17" s="19" t="s">
        <v>37</v>
      </c>
      <c r="J17" s="19"/>
      <c r="K17" s="19"/>
      <c r="L17" s="20"/>
    </row>
    <row r="18" spans="2:12" ht="35.25" customHeight="1" x14ac:dyDescent="0.5">
      <c r="B18" s="21">
        <v>532</v>
      </c>
      <c r="C18" s="19" t="s">
        <v>37</v>
      </c>
      <c r="D18" s="19"/>
      <c r="E18" s="19">
        <v>29556</v>
      </c>
      <c r="F18" s="20" t="s">
        <v>52</v>
      </c>
      <c r="G18" s="15"/>
      <c r="H18" s="21">
        <v>18775</v>
      </c>
      <c r="I18" s="19" t="s">
        <v>36</v>
      </c>
      <c r="J18" s="19"/>
      <c r="K18" s="19"/>
      <c r="L18" s="20"/>
    </row>
    <row r="19" spans="2:12" ht="35.25" customHeight="1" x14ac:dyDescent="0.5">
      <c r="B19" s="21">
        <v>18775</v>
      </c>
      <c r="C19" s="19" t="s">
        <v>36</v>
      </c>
      <c r="D19" s="19"/>
      <c r="E19" s="19">
        <v>10550</v>
      </c>
      <c r="F19" s="20" t="s">
        <v>40</v>
      </c>
      <c r="G19" s="15"/>
      <c r="H19" s="22">
        <v>10813</v>
      </c>
      <c r="I19" s="19" t="s">
        <v>39</v>
      </c>
      <c r="J19" s="23"/>
      <c r="K19" s="19"/>
      <c r="L19" s="20"/>
    </row>
    <row r="20" spans="2:12" ht="35.25" customHeight="1" thickBot="1" x14ac:dyDescent="0.55000000000000004">
      <c r="B20" s="22">
        <v>10813</v>
      </c>
      <c r="C20" s="19" t="s">
        <v>39</v>
      </c>
      <c r="D20" s="23"/>
      <c r="E20" s="19"/>
      <c r="F20" s="20"/>
      <c r="G20" s="15"/>
      <c r="H20" s="22"/>
      <c r="I20" s="20"/>
      <c r="J20" s="23">
        <v>70098.5</v>
      </c>
      <c r="K20" s="19"/>
      <c r="L20" s="20" t="s">
        <v>29</v>
      </c>
    </row>
    <row r="21" spans="2:12" ht="35.25" customHeight="1" thickBot="1" x14ac:dyDescent="0.55000000000000004">
      <c r="B21" s="22">
        <v>12053.5</v>
      </c>
      <c r="C21" s="20" t="s">
        <v>2</v>
      </c>
      <c r="D21" s="23"/>
      <c r="E21" s="19"/>
      <c r="F21" s="20"/>
      <c r="G21" s="15"/>
      <c r="H21" s="24">
        <f>SUM(H6:H20)</f>
        <v>592545.5</v>
      </c>
      <c r="I21" s="25"/>
      <c r="J21" s="24">
        <f>SUM(J6:J20)</f>
        <v>592545.5</v>
      </c>
      <c r="K21" s="26"/>
      <c r="L21" s="27"/>
    </row>
    <row r="22" spans="2:12" ht="35.25" customHeight="1" thickBot="1" x14ac:dyDescent="0.55000000000000004">
      <c r="B22" s="24">
        <f>SUM(B6:B21)</f>
        <v>768510</v>
      </c>
      <c r="C22" s="25"/>
      <c r="D22" s="24">
        <f>SUM(D6:D21)</f>
        <v>768510</v>
      </c>
      <c r="E22" s="26"/>
      <c r="F22" s="27"/>
      <c r="G22" s="15"/>
      <c r="H22" s="15"/>
      <c r="I22" s="15"/>
      <c r="J22" s="15"/>
      <c r="K22" s="15"/>
      <c r="L22" s="15"/>
    </row>
    <row r="23" spans="2:12" ht="35.25" customHeight="1" x14ac:dyDescent="0.5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2:12" ht="35.25" customHeight="1" thickBot="1" x14ac:dyDescent="0.5500000000000000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2" ht="42" customHeight="1" thickBot="1" x14ac:dyDescent="0.55000000000000004">
      <c r="B25" s="51" t="s">
        <v>43</v>
      </c>
      <c r="C25" s="52"/>
      <c r="D25" s="53"/>
      <c r="E25" s="15"/>
      <c r="I25" s="15"/>
      <c r="J25" s="15"/>
      <c r="K25" s="15"/>
      <c r="L25" s="15"/>
    </row>
    <row r="26" spans="2:12" ht="35.25" customHeight="1" x14ac:dyDescent="0.5">
      <c r="B26" s="28">
        <v>45209</v>
      </c>
      <c r="C26" s="29" t="s">
        <v>44</v>
      </c>
      <c r="D26" s="30">
        <v>15000</v>
      </c>
      <c r="E26" s="15"/>
      <c r="I26" s="15"/>
      <c r="J26" s="15"/>
      <c r="K26" s="15"/>
      <c r="L26" s="15"/>
    </row>
    <row r="27" spans="2:12" ht="35.25" customHeight="1" x14ac:dyDescent="0.5">
      <c r="B27" s="31" t="s">
        <v>45</v>
      </c>
      <c r="C27" s="32" t="s">
        <v>46</v>
      </c>
      <c r="D27" s="33">
        <v>100000</v>
      </c>
      <c r="E27" s="15"/>
      <c r="I27" s="15"/>
      <c r="J27" s="15"/>
      <c r="K27" s="15"/>
      <c r="L27" s="15"/>
    </row>
    <row r="28" spans="2:12" ht="35.25" customHeight="1" x14ac:dyDescent="0.5">
      <c r="B28" s="34">
        <v>44968</v>
      </c>
      <c r="C28" s="32" t="s">
        <v>46</v>
      </c>
      <c r="D28" s="33">
        <v>30000</v>
      </c>
      <c r="E28" s="15"/>
      <c r="I28" s="15"/>
      <c r="J28" s="15"/>
      <c r="K28" s="15"/>
      <c r="L28" s="15"/>
    </row>
    <row r="29" spans="2:12" ht="35.25" customHeight="1" x14ac:dyDescent="0.5">
      <c r="B29" s="31" t="s">
        <v>47</v>
      </c>
      <c r="C29" s="32" t="s">
        <v>48</v>
      </c>
      <c r="D29" s="33">
        <v>5000</v>
      </c>
      <c r="E29" s="15"/>
      <c r="I29" s="15"/>
      <c r="J29" s="15"/>
      <c r="K29" s="15"/>
      <c r="L29" s="15"/>
    </row>
    <row r="30" spans="2:12" ht="35.25" customHeight="1" thickBot="1" x14ac:dyDescent="0.55000000000000004">
      <c r="B30" s="35" t="s">
        <v>49</v>
      </c>
      <c r="C30" s="36" t="s">
        <v>50</v>
      </c>
      <c r="D30" s="37">
        <v>500</v>
      </c>
      <c r="E30" s="15"/>
      <c r="I30" s="15"/>
      <c r="J30" s="15"/>
      <c r="K30" s="15"/>
      <c r="L30" s="15"/>
    </row>
    <row r="31" spans="2:12" ht="35.25" customHeight="1" thickBot="1" x14ac:dyDescent="0.55000000000000004">
      <c r="B31" s="45"/>
      <c r="C31" s="15"/>
      <c r="D31" s="38">
        <f>SUM(D26:D30)</f>
        <v>150500</v>
      </c>
      <c r="E31" s="15"/>
      <c r="I31" s="15"/>
      <c r="J31" s="15"/>
      <c r="K31" s="15"/>
      <c r="L31" s="15"/>
    </row>
    <row r="32" spans="2:12" ht="35.25" customHeight="1" x14ac:dyDescent="0.5">
      <c r="B32" s="40">
        <v>45089</v>
      </c>
      <c r="C32" s="41" t="s">
        <v>46</v>
      </c>
      <c r="D32" s="42">
        <v>8195</v>
      </c>
      <c r="E32" s="39"/>
      <c r="I32" s="39"/>
      <c r="J32" s="39"/>
      <c r="K32" s="39"/>
      <c r="L32" s="39"/>
    </row>
    <row r="33" spans="2:12" ht="35.25" customHeight="1" thickBot="1" x14ac:dyDescent="0.55000000000000004">
      <c r="B33" s="43">
        <v>45089</v>
      </c>
      <c r="C33" s="36" t="s">
        <v>53</v>
      </c>
      <c r="D33" s="37">
        <v>1000</v>
      </c>
      <c r="E33" s="39"/>
      <c r="I33" s="39"/>
      <c r="J33" s="39"/>
      <c r="K33" s="39"/>
      <c r="L33" s="39"/>
    </row>
    <row r="34" spans="2:12" ht="35.25" customHeight="1" thickBot="1" x14ac:dyDescent="0.55000000000000004">
      <c r="B34" s="46"/>
      <c r="C34" s="39"/>
      <c r="D34" s="44">
        <f>SUM(D32:D33)</f>
        <v>9195</v>
      </c>
      <c r="E34" s="39"/>
      <c r="I34" s="39"/>
      <c r="J34" s="39"/>
      <c r="K34" s="39"/>
      <c r="L34" s="39"/>
    </row>
    <row r="35" spans="2:12" ht="35.25" customHeight="1" thickBot="1" x14ac:dyDescent="0.55000000000000004">
      <c r="B35" s="47"/>
      <c r="C35" s="48"/>
      <c r="D35" s="44">
        <f>D31+D34</f>
        <v>159695</v>
      </c>
      <c r="E35" s="39"/>
      <c r="I35" s="39"/>
      <c r="J35" s="39"/>
      <c r="K35" s="39"/>
      <c r="L35" s="39"/>
    </row>
  </sheetData>
  <mergeCells count="3">
    <mergeCell ref="B4:F4"/>
    <mergeCell ref="H4:L4"/>
    <mergeCell ref="B25:D25"/>
  </mergeCells>
  <printOptions horizontalCentered="1" verticalCentered="1"/>
  <pageMargins left="0" right="0" top="0" bottom="0" header="0" footer="0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2023-12-12T12:04:20Z</cp:lastPrinted>
  <dcterms:created xsi:type="dcterms:W3CDTF">2023-11-05T11:33:15Z</dcterms:created>
  <dcterms:modified xsi:type="dcterms:W3CDTF">2024-01-02T10:53:17Z</dcterms:modified>
</cp:coreProperties>
</file>